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" i="1" l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" i="1"/>
  <c r="M10" i="1"/>
  <c r="M7" i="1"/>
  <c r="K21" i="1" l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J17" i="1" l="1"/>
  <c r="J18" i="1"/>
  <c r="J19" i="1"/>
  <c r="J20" i="1"/>
  <c r="J21" i="1"/>
  <c r="F17" i="1"/>
  <c r="F18" i="1"/>
  <c r="F19" i="1"/>
  <c r="F20" i="1"/>
  <c r="F21" i="1"/>
  <c r="J16" i="1" l="1"/>
  <c r="F16" i="1"/>
  <c r="J15" i="1"/>
  <c r="F15" i="1"/>
  <c r="J14" i="1"/>
  <c r="F14" i="1"/>
  <c r="J13" i="1"/>
  <c r="F13" i="1"/>
  <c r="J12" i="1"/>
  <c r="F12" i="1"/>
  <c r="J11" i="1"/>
  <c r="F11" i="1"/>
  <c r="J10" i="1"/>
  <c r="F10" i="1"/>
  <c r="J9" i="1"/>
  <c r="F9" i="1"/>
  <c r="J8" i="1"/>
  <c r="F8" i="1"/>
  <c r="J7" i="1"/>
  <c r="F7" i="1"/>
  <c r="J6" i="1"/>
  <c r="F6" i="1"/>
  <c r="J5" i="1"/>
  <c r="F5" i="1"/>
  <c r="J4" i="1"/>
  <c r="F4" i="1"/>
  <c r="J3" i="1"/>
  <c r="F3" i="1"/>
  <c r="J2" i="1"/>
  <c r="F2" i="1"/>
</calcChain>
</file>

<file path=xl/sharedStrings.xml><?xml version="1.0" encoding="utf-8"?>
<sst xmlns="http://schemas.openxmlformats.org/spreadsheetml/2006/main" count="35" uniqueCount="35">
  <si>
    <t>Vial Label</t>
  </si>
  <si>
    <t>Empty weight (g)</t>
  </si>
  <si>
    <t>Weight with eluate (g)</t>
  </si>
  <si>
    <t>Weight of eluate (g)</t>
  </si>
  <si>
    <t>Weight after dilution (g)</t>
  </si>
  <si>
    <t>Sample weight (g)</t>
  </si>
  <si>
    <t>CT20 E 1 mL</t>
  </si>
  <si>
    <t>CT20 E 2 mL</t>
  </si>
  <si>
    <t>CT20 E 3 mL</t>
  </si>
  <si>
    <t>CT20 E 4 mL</t>
  </si>
  <si>
    <t>CT20 E 5 mL</t>
  </si>
  <si>
    <t>CT20 E 6 mL</t>
  </si>
  <si>
    <t>CT20 E 7 mL</t>
  </si>
  <si>
    <t>CT20 E 8 mL</t>
  </si>
  <si>
    <t>CT20 E 9 mL</t>
  </si>
  <si>
    <t>CT20 E 10 mL</t>
  </si>
  <si>
    <t>CT20 E 11 mL</t>
  </si>
  <si>
    <t>CT20 E 12 mL</t>
  </si>
  <si>
    <t>CT20 E 13 mL</t>
  </si>
  <si>
    <t>CT20 E 14 mL</t>
  </si>
  <si>
    <t>CT20 E 15 mL</t>
  </si>
  <si>
    <t>CT20 E 16 mL</t>
  </si>
  <si>
    <t>CT20 E 17 mL</t>
  </si>
  <si>
    <t>CT20 E 18 mL</t>
  </si>
  <si>
    <t>CT20 E 19 mL</t>
  </si>
  <si>
    <t>CT20 E 20 mL</t>
  </si>
  <si>
    <r>
      <t xml:space="preserve">Empty weight (g) </t>
    </r>
    <r>
      <rPr>
        <sz val="11"/>
        <color theme="1"/>
        <rFont val="Calibri"/>
        <family val="2"/>
      </rPr>
      <t>σ</t>
    </r>
  </si>
  <si>
    <t>Weight with eluate (g) σ</t>
  </si>
  <si>
    <t>Weight of eluate (g) σ</t>
  </si>
  <si>
    <t>Weight after dilution (g) σ</t>
  </si>
  <si>
    <t>Sample weight (g) σ</t>
  </si>
  <si>
    <t>Actual sample volume</t>
  </si>
  <si>
    <t>Average sample mass=</t>
  </si>
  <si>
    <t>Average flow rate =</t>
  </si>
  <si>
    <t>(average sample mass/mins run)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</si>
</sst>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0" fillId="0" borderId="3" xfId="0" applyBorder="1"/>
    <xf numFmtId="0" fontId="0" fillId="2" borderId="3" xfId="0" applyFill="1" applyBorder="1"/>
    <xf numFmtId="0" fontId="0" fillId="0" borderId="4" xfId="0" applyBorder="1"/>
    <xf numFmtId="0" fontId="0" fillId="0" borderId="5" xfId="0" applyFill="1" applyBorder="1"/>
    <xf numFmtId="0" fontId="0" fillId="0" borderId="4" xfId="0" applyFill="1" applyBorder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tabSelected="1" workbookViewId="0">
      <selection activeCell="N27" sqref="N27"/>
    </sheetView>
  </sheetViews>
  <sheetFormatPr defaultRowHeight="15" x14ac:dyDescent="0.25"/>
  <cols>
    <col min="1" max="1" width="12" bestFit="1" customWidth="1"/>
    <col min="2" max="2" width="16.140625" bestFit="1" customWidth="1"/>
    <col min="3" max="3" width="16.140625" style="13" customWidth="1"/>
    <col min="4" max="4" width="21.140625" bestFit="1" customWidth="1"/>
    <col min="5" max="5" width="21.140625" style="13" customWidth="1"/>
    <col min="6" max="6" width="19" bestFit="1" customWidth="1"/>
    <col min="7" max="7" width="19" customWidth="1"/>
    <col min="8" max="8" width="22.85546875" bestFit="1" customWidth="1"/>
    <col min="9" max="9" width="22.85546875" style="13" customWidth="1"/>
    <col min="10" max="10" width="17.28515625" bestFit="1" customWidth="1"/>
    <col min="11" max="11" width="18.85546875" bestFit="1" customWidth="1"/>
    <col min="13" max="13" width="30.42578125" bestFit="1" customWidth="1"/>
  </cols>
  <sheetData>
    <row r="1" spans="1:15" ht="15.75" thickBot="1" x14ac:dyDescent="0.3">
      <c r="A1" s="1" t="s">
        <v>0</v>
      </c>
      <c r="B1" s="1" t="s">
        <v>1</v>
      </c>
      <c r="C1" s="9" t="s">
        <v>26</v>
      </c>
      <c r="D1" s="1" t="s">
        <v>2</v>
      </c>
      <c r="E1" s="9" t="s">
        <v>27</v>
      </c>
      <c r="F1" s="1" t="s">
        <v>3</v>
      </c>
      <c r="G1" s="9" t="s">
        <v>28</v>
      </c>
      <c r="H1" s="2" t="s">
        <v>4</v>
      </c>
      <c r="I1" s="10" t="s">
        <v>29</v>
      </c>
      <c r="J1" s="3" t="s">
        <v>5</v>
      </c>
      <c r="K1" s="9" t="s">
        <v>30</v>
      </c>
      <c r="O1" t="s">
        <v>31</v>
      </c>
    </row>
    <row r="2" spans="1:15" x14ac:dyDescent="0.25">
      <c r="A2" s="6" t="s">
        <v>6</v>
      </c>
      <c r="B2" s="6">
        <v>6.2458999999999998</v>
      </c>
      <c r="C2" s="12">
        <v>1E-4</v>
      </c>
      <c r="D2" s="6">
        <v>7.1242000000000001</v>
      </c>
      <c r="E2" s="11">
        <v>1E-4</v>
      </c>
      <c r="F2" s="4">
        <f t="shared" ref="F2:F21" si="0">D2-B2</f>
        <v>0.8783000000000003</v>
      </c>
      <c r="G2" s="11">
        <f>SQRT((E2^2)+(C2^2))</f>
        <v>1.4142135623730951E-4</v>
      </c>
      <c r="H2" s="6">
        <v>11.126300000000001</v>
      </c>
      <c r="I2" s="11">
        <v>1E-4</v>
      </c>
      <c r="J2" s="5">
        <f t="shared" ref="J2:J21" si="1">H2-B2</f>
        <v>4.8804000000000007</v>
      </c>
      <c r="K2" s="11">
        <f>SQRT((I2^2)+(C2^2))</f>
        <v>1.4142135623730951E-4</v>
      </c>
      <c r="L2" s="7">
        <v>1</v>
      </c>
      <c r="O2">
        <f>(L2*0.333)*M$10</f>
        <v>0.83903000000000039</v>
      </c>
    </row>
    <row r="3" spans="1:15" x14ac:dyDescent="0.25">
      <c r="A3" s="6" t="s">
        <v>7</v>
      </c>
      <c r="B3" s="6">
        <v>6.2671999999999999</v>
      </c>
      <c r="C3" s="12">
        <v>1E-4</v>
      </c>
      <c r="D3" s="6">
        <v>7.3315000000000001</v>
      </c>
      <c r="E3" s="11">
        <v>1E-4</v>
      </c>
      <c r="F3" s="4">
        <f t="shared" si="0"/>
        <v>1.0643000000000002</v>
      </c>
      <c r="G3" s="11">
        <f t="shared" ref="G3:G21" si="2">SQRT((E3^2)+(C3^2))</f>
        <v>1.4142135623730951E-4</v>
      </c>
      <c r="H3" s="6">
        <v>11.3384</v>
      </c>
      <c r="I3" s="11">
        <v>1E-4</v>
      </c>
      <c r="J3" s="5">
        <f t="shared" si="1"/>
        <v>5.0712000000000002</v>
      </c>
      <c r="K3" s="12">
        <f t="shared" ref="K3:K21" si="3">SQRT((I3^2)+(C3^2))</f>
        <v>1.4142135623730951E-4</v>
      </c>
      <c r="L3" s="7">
        <v>2</v>
      </c>
      <c r="O3">
        <f t="shared" ref="O3:O21" si="4">(L3*0.333)*M$10</f>
        <v>1.6780600000000008</v>
      </c>
    </row>
    <row r="4" spans="1:15" x14ac:dyDescent="0.25">
      <c r="A4" s="6" t="s">
        <v>8</v>
      </c>
      <c r="B4" s="6">
        <v>6.2484999999999999</v>
      </c>
      <c r="C4" s="12">
        <v>1E-4</v>
      </c>
      <c r="D4" s="6">
        <v>7.2195</v>
      </c>
      <c r="E4" s="11">
        <v>1E-4</v>
      </c>
      <c r="F4" s="4">
        <f t="shared" si="0"/>
        <v>0.97100000000000009</v>
      </c>
      <c r="G4" s="11">
        <f t="shared" si="2"/>
        <v>1.4142135623730951E-4</v>
      </c>
      <c r="H4" s="6">
        <v>11.234400000000001</v>
      </c>
      <c r="I4" s="11">
        <v>1E-4</v>
      </c>
      <c r="J4" s="5">
        <f t="shared" si="1"/>
        <v>4.9859000000000009</v>
      </c>
      <c r="K4" s="12">
        <f t="shared" si="3"/>
        <v>1.4142135623730951E-4</v>
      </c>
      <c r="L4" s="7">
        <v>3</v>
      </c>
      <c r="O4">
        <f t="shared" si="4"/>
        <v>2.5170900000000014</v>
      </c>
    </row>
    <row r="5" spans="1:15" x14ac:dyDescent="0.25">
      <c r="A5" s="6" t="s">
        <v>9</v>
      </c>
      <c r="B5" s="6">
        <v>6.3121999999999998</v>
      </c>
      <c r="C5" s="12">
        <v>1E-4</v>
      </c>
      <c r="D5" s="6">
        <v>7.2001999999999997</v>
      </c>
      <c r="E5" s="11">
        <v>1E-4</v>
      </c>
      <c r="F5" s="4">
        <f t="shared" si="0"/>
        <v>0.8879999999999999</v>
      </c>
      <c r="G5" s="11">
        <f t="shared" si="2"/>
        <v>1.4142135623730951E-4</v>
      </c>
      <c r="H5" s="6">
        <v>11.207100000000001</v>
      </c>
      <c r="I5" s="11">
        <v>1E-4</v>
      </c>
      <c r="J5" s="5">
        <f t="shared" si="1"/>
        <v>4.8949000000000007</v>
      </c>
      <c r="K5" s="12">
        <f t="shared" si="3"/>
        <v>1.4142135623730951E-4</v>
      </c>
      <c r="L5" s="7">
        <v>4</v>
      </c>
      <c r="O5">
        <f t="shared" si="4"/>
        <v>3.3561200000000015</v>
      </c>
    </row>
    <row r="6" spans="1:15" x14ac:dyDescent="0.25">
      <c r="A6" s="6" t="s">
        <v>10</v>
      </c>
      <c r="B6" s="6">
        <v>6.3459000000000003</v>
      </c>
      <c r="C6" s="12">
        <v>1E-4</v>
      </c>
      <c r="D6" s="6">
        <v>7.0903999999999998</v>
      </c>
      <c r="E6" s="11">
        <v>1E-4</v>
      </c>
      <c r="F6" s="4">
        <f t="shared" si="0"/>
        <v>0.7444999999999995</v>
      </c>
      <c r="G6" s="11">
        <f t="shared" si="2"/>
        <v>1.4142135623730951E-4</v>
      </c>
      <c r="H6" s="6">
        <v>11.0908</v>
      </c>
      <c r="I6" s="11">
        <v>1E-4</v>
      </c>
      <c r="J6" s="5">
        <f t="shared" si="1"/>
        <v>4.7448999999999995</v>
      </c>
      <c r="K6" s="12">
        <f t="shared" si="3"/>
        <v>1.4142135623730951E-4</v>
      </c>
      <c r="L6" s="7">
        <v>5</v>
      </c>
      <c r="M6" t="s">
        <v>32</v>
      </c>
      <c r="O6">
        <f t="shared" si="4"/>
        <v>4.1951500000000017</v>
      </c>
    </row>
    <row r="7" spans="1:15" x14ac:dyDescent="0.25">
      <c r="A7" s="6" t="s">
        <v>11</v>
      </c>
      <c r="B7" s="6">
        <v>6.3090999999999999</v>
      </c>
      <c r="C7" s="12">
        <v>1E-4</v>
      </c>
      <c r="D7" s="6">
        <v>7.1059999999999999</v>
      </c>
      <c r="E7" s="11">
        <v>1E-4</v>
      </c>
      <c r="F7" s="4">
        <f t="shared" si="0"/>
        <v>0.79689999999999994</v>
      </c>
      <c r="G7" s="11">
        <f t="shared" si="2"/>
        <v>1.4142135623730951E-4</v>
      </c>
      <c r="H7" s="6">
        <v>11.1129</v>
      </c>
      <c r="I7" s="11">
        <v>1E-4</v>
      </c>
      <c r="J7" s="5">
        <f t="shared" si="1"/>
        <v>4.8037999999999998</v>
      </c>
      <c r="K7" s="12">
        <f t="shared" si="3"/>
        <v>1.4142135623730951E-4</v>
      </c>
      <c r="L7" s="7">
        <v>6</v>
      </c>
      <c r="M7">
        <f>AVERAGE(F2:F21)</f>
        <v>0.83903000000000039</v>
      </c>
      <c r="O7">
        <f t="shared" si="4"/>
        <v>5.0341800000000028</v>
      </c>
    </row>
    <row r="8" spans="1:15" x14ac:dyDescent="0.25">
      <c r="A8" s="6" t="s">
        <v>12</v>
      </c>
      <c r="B8" s="6">
        <v>6.2537000000000003</v>
      </c>
      <c r="C8" s="12">
        <v>1E-4</v>
      </c>
      <c r="D8" s="6">
        <v>7.0690999999999997</v>
      </c>
      <c r="E8" s="11">
        <v>1E-4</v>
      </c>
      <c r="F8" s="4">
        <f t="shared" si="0"/>
        <v>0.81539999999999946</v>
      </c>
      <c r="G8" s="11">
        <f t="shared" si="2"/>
        <v>1.4142135623730951E-4</v>
      </c>
      <c r="H8" s="6">
        <v>11.0602</v>
      </c>
      <c r="I8" s="11">
        <v>1E-4</v>
      </c>
      <c r="J8" s="5">
        <f t="shared" si="1"/>
        <v>4.8064999999999998</v>
      </c>
      <c r="K8" s="12">
        <f t="shared" si="3"/>
        <v>1.4142135623730951E-4</v>
      </c>
      <c r="L8" s="7">
        <v>7</v>
      </c>
      <c r="O8">
        <f t="shared" si="4"/>
        <v>5.8732100000000029</v>
      </c>
    </row>
    <row r="9" spans="1:15" x14ac:dyDescent="0.25">
      <c r="A9" s="6" t="s">
        <v>13</v>
      </c>
      <c r="B9" s="6">
        <v>6.3449999999999998</v>
      </c>
      <c r="C9" s="12">
        <v>1E-4</v>
      </c>
      <c r="D9" s="6">
        <v>7.1265999999999998</v>
      </c>
      <c r="E9" s="11">
        <v>1E-4</v>
      </c>
      <c r="F9" s="4">
        <f t="shared" si="0"/>
        <v>0.78160000000000007</v>
      </c>
      <c r="G9" s="11">
        <f t="shared" si="2"/>
        <v>1.4142135623730951E-4</v>
      </c>
      <c r="H9" s="6">
        <v>11.1427</v>
      </c>
      <c r="I9" s="11">
        <v>1E-4</v>
      </c>
      <c r="J9" s="5">
        <f t="shared" si="1"/>
        <v>4.7976999999999999</v>
      </c>
      <c r="K9" s="12">
        <f t="shared" si="3"/>
        <v>1.4142135623730951E-4</v>
      </c>
      <c r="L9" s="7">
        <v>8</v>
      </c>
      <c r="M9" t="s">
        <v>33</v>
      </c>
      <c r="O9">
        <f t="shared" si="4"/>
        <v>6.7122400000000031</v>
      </c>
    </row>
    <row r="10" spans="1:15" x14ac:dyDescent="0.25">
      <c r="A10" s="6" t="s">
        <v>14</v>
      </c>
      <c r="B10" s="7">
        <v>6.3540000000000001</v>
      </c>
      <c r="C10" s="12">
        <v>1E-4</v>
      </c>
      <c r="D10" s="6">
        <v>7.1479999999999997</v>
      </c>
      <c r="E10" s="11">
        <v>1E-4</v>
      </c>
      <c r="F10" s="4">
        <f t="shared" si="0"/>
        <v>0.79399999999999959</v>
      </c>
      <c r="G10" s="11">
        <f t="shared" si="2"/>
        <v>1.4142135623730951E-4</v>
      </c>
      <c r="H10" s="6">
        <v>11.1442</v>
      </c>
      <c r="I10" s="11">
        <v>1E-4</v>
      </c>
      <c r="J10" s="5">
        <f t="shared" si="1"/>
        <v>4.7901999999999996</v>
      </c>
      <c r="K10" s="12">
        <f t="shared" si="3"/>
        <v>1.4142135623730951E-4</v>
      </c>
      <c r="L10" s="7">
        <v>9</v>
      </c>
      <c r="M10">
        <f>M7/0.333</f>
        <v>2.5196096096096108</v>
      </c>
      <c r="O10">
        <f t="shared" si="4"/>
        <v>7.5512700000000041</v>
      </c>
    </row>
    <row r="11" spans="1:15" x14ac:dyDescent="0.25">
      <c r="A11" s="6" t="s">
        <v>15</v>
      </c>
      <c r="B11" s="6">
        <v>6.2637999999999998</v>
      </c>
      <c r="C11" s="12">
        <v>1E-4</v>
      </c>
      <c r="D11" s="6">
        <v>7.0231000000000003</v>
      </c>
      <c r="E11" s="11">
        <v>1E-4</v>
      </c>
      <c r="F11" s="4">
        <f t="shared" si="0"/>
        <v>0.75930000000000053</v>
      </c>
      <c r="G11" s="11">
        <f t="shared" si="2"/>
        <v>1.4142135623730951E-4</v>
      </c>
      <c r="H11" s="6">
        <v>11.0251</v>
      </c>
      <c r="I11" s="11">
        <v>1E-4</v>
      </c>
      <c r="J11" s="5">
        <f t="shared" si="1"/>
        <v>4.7613000000000003</v>
      </c>
      <c r="K11" s="12">
        <f t="shared" si="3"/>
        <v>1.4142135623730951E-4</v>
      </c>
      <c r="L11" s="7">
        <v>10</v>
      </c>
      <c r="M11" t="s">
        <v>34</v>
      </c>
      <c r="O11">
        <f t="shared" si="4"/>
        <v>8.3903000000000034</v>
      </c>
    </row>
    <row r="12" spans="1:15" x14ac:dyDescent="0.25">
      <c r="A12" s="6" t="s">
        <v>16</v>
      </c>
      <c r="B12" s="6">
        <v>6.3423999999999996</v>
      </c>
      <c r="C12" s="12">
        <v>1E-4</v>
      </c>
      <c r="D12" s="6">
        <v>7.1844000000000001</v>
      </c>
      <c r="E12" s="11">
        <v>1E-4</v>
      </c>
      <c r="F12" s="4">
        <f t="shared" si="0"/>
        <v>0.84200000000000053</v>
      </c>
      <c r="G12" s="11">
        <f t="shared" si="2"/>
        <v>1.4142135623730951E-4</v>
      </c>
      <c r="H12" s="6">
        <v>11.1945</v>
      </c>
      <c r="I12" s="11">
        <v>1E-4</v>
      </c>
      <c r="J12" s="5">
        <f t="shared" si="1"/>
        <v>4.8521000000000001</v>
      </c>
      <c r="K12" s="12">
        <f t="shared" si="3"/>
        <v>1.4142135623730951E-4</v>
      </c>
      <c r="L12" s="7">
        <v>11</v>
      </c>
      <c r="O12">
        <f t="shared" si="4"/>
        <v>9.2293300000000045</v>
      </c>
    </row>
    <row r="13" spans="1:15" x14ac:dyDescent="0.25">
      <c r="A13" s="6" t="s">
        <v>17</v>
      </c>
      <c r="B13" s="6">
        <v>6.2542999999999997</v>
      </c>
      <c r="C13" s="12">
        <v>1E-4</v>
      </c>
      <c r="D13" s="6">
        <v>7.0044000000000004</v>
      </c>
      <c r="E13" s="11">
        <v>1E-4</v>
      </c>
      <c r="F13" s="4">
        <f t="shared" si="0"/>
        <v>0.75010000000000066</v>
      </c>
      <c r="G13" s="11">
        <f t="shared" si="2"/>
        <v>1.4142135623730951E-4</v>
      </c>
      <c r="H13" s="6">
        <v>10.985300000000001</v>
      </c>
      <c r="I13" s="11">
        <v>1E-4</v>
      </c>
      <c r="J13" s="5">
        <f t="shared" si="1"/>
        <v>4.7310000000000008</v>
      </c>
      <c r="K13" s="12">
        <f t="shared" si="3"/>
        <v>1.4142135623730951E-4</v>
      </c>
      <c r="L13" s="7">
        <v>12</v>
      </c>
      <c r="O13">
        <f t="shared" si="4"/>
        <v>10.068360000000006</v>
      </c>
    </row>
    <row r="14" spans="1:15" x14ac:dyDescent="0.25">
      <c r="A14" s="6" t="s">
        <v>18</v>
      </c>
      <c r="B14" s="6">
        <v>6.2576999999999998</v>
      </c>
      <c r="C14" s="12">
        <v>1E-4</v>
      </c>
      <c r="D14" s="6">
        <v>7.3395000000000001</v>
      </c>
      <c r="E14" s="11">
        <v>1E-4</v>
      </c>
      <c r="F14" s="4">
        <f t="shared" si="0"/>
        <v>1.0818000000000003</v>
      </c>
      <c r="G14" s="11">
        <f t="shared" si="2"/>
        <v>1.4142135623730951E-4</v>
      </c>
      <c r="H14" s="6">
        <v>11.3515</v>
      </c>
      <c r="I14" s="11">
        <v>1E-4</v>
      </c>
      <c r="J14" s="5">
        <f t="shared" si="1"/>
        <v>5.0937999999999999</v>
      </c>
      <c r="K14" s="12">
        <f t="shared" si="3"/>
        <v>1.4142135623730951E-4</v>
      </c>
      <c r="L14" s="7">
        <v>13</v>
      </c>
      <c r="O14">
        <f t="shared" si="4"/>
        <v>10.907390000000007</v>
      </c>
    </row>
    <row r="15" spans="1:15" x14ac:dyDescent="0.25">
      <c r="A15" s="6" t="s">
        <v>19</v>
      </c>
      <c r="B15" s="6">
        <v>6.5347999999999997</v>
      </c>
      <c r="C15" s="12">
        <v>1E-4</v>
      </c>
      <c r="D15" s="6">
        <v>7.2857000000000003</v>
      </c>
      <c r="E15" s="11">
        <v>1E-4</v>
      </c>
      <c r="F15" s="4">
        <f t="shared" si="0"/>
        <v>0.75090000000000057</v>
      </c>
      <c r="G15" s="11">
        <f t="shared" si="2"/>
        <v>1.4142135623730951E-4</v>
      </c>
      <c r="H15" s="6">
        <v>11.303699999999999</v>
      </c>
      <c r="I15" s="11">
        <v>1E-4</v>
      </c>
      <c r="J15" s="5">
        <f t="shared" si="1"/>
        <v>4.7688999999999995</v>
      </c>
      <c r="K15" s="12">
        <f t="shared" si="3"/>
        <v>1.4142135623730951E-4</v>
      </c>
      <c r="L15" s="7">
        <v>14</v>
      </c>
      <c r="O15">
        <f t="shared" si="4"/>
        <v>11.746420000000006</v>
      </c>
    </row>
    <row r="16" spans="1:15" x14ac:dyDescent="0.25">
      <c r="A16" s="6" t="s">
        <v>20</v>
      </c>
      <c r="B16" s="6">
        <v>6.5185000000000004</v>
      </c>
      <c r="C16" s="12">
        <v>1E-4</v>
      </c>
      <c r="D16" s="8">
        <v>7.3319999999999999</v>
      </c>
      <c r="E16" s="11">
        <v>1E-4</v>
      </c>
      <c r="F16" s="4">
        <f t="shared" si="0"/>
        <v>0.81349999999999945</v>
      </c>
      <c r="G16" s="11">
        <f t="shared" si="2"/>
        <v>1.4142135623730951E-4</v>
      </c>
      <c r="H16" s="6">
        <v>11.326700000000001</v>
      </c>
      <c r="I16" s="11">
        <v>1E-4</v>
      </c>
      <c r="J16" s="5">
        <f t="shared" si="1"/>
        <v>4.8082000000000003</v>
      </c>
      <c r="K16" s="12">
        <f t="shared" si="3"/>
        <v>1.4142135623730951E-4</v>
      </c>
      <c r="L16" s="7">
        <v>15</v>
      </c>
      <c r="O16">
        <f t="shared" si="4"/>
        <v>12.585450000000007</v>
      </c>
    </row>
    <row r="17" spans="1:15" x14ac:dyDescent="0.25">
      <c r="A17" s="6" t="s">
        <v>21</v>
      </c>
      <c r="B17" s="6">
        <v>6.2763</v>
      </c>
      <c r="C17" s="12">
        <v>1E-4</v>
      </c>
      <c r="D17" s="8">
        <v>7.1073000000000004</v>
      </c>
      <c r="E17" s="11">
        <v>1E-4</v>
      </c>
      <c r="F17" s="4">
        <f t="shared" si="0"/>
        <v>0.83100000000000041</v>
      </c>
      <c r="G17" s="11">
        <f t="shared" si="2"/>
        <v>1.4142135623730951E-4</v>
      </c>
      <c r="H17" s="6">
        <v>11.116300000000001</v>
      </c>
      <c r="I17" s="11">
        <v>1E-4</v>
      </c>
      <c r="J17" s="5">
        <f t="shared" si="1"/>
        <v>4.8400000000000007</v>
      </c>
      <c r="K17" s="12">
        <f t="shared" si="3"/>
        <v>1.4142135623730951E-4</v>
      </c>
      <c r="L17" s="7">
        <v>16</v>
      </c>
      <c r="O17">
        <f t="shared" si="4"/>
        <v>13.424480000000006</v>
      </c>
    </row>
    <row r="18" spans="1:15" x14ac:dyDescent="0.25">
      <c r="A18" s="6" t="s">
        <v>22</v>
      </c>
      <c r="B18" s="6">
        <v>6.3129</v>
      </c>
      <c r="C18" s="12">
        <v>1E-4</v>
      </c>
      <c r="D18" s="8">
        <v>7.0964</v>
      </c>
      <c r="E18" s="11">
        <v>1E-4</v>
      </c>
      <c r="F18" s="4">
        <f t="shared" si="0"/>
        <v>0.78350000000000009</v>
      </c>
      <c r="G18" s="11">
        <f t="shared" si="2"/>
        <v>1.4142135623730951E-4</v>
      </c>
      <c r="H18" s="6">
        <v>11.1006</v>
      </c>
      <c r="I18" s="11">
        <v>1E-4</v>
      </c>
      <c r="J18" s="5">
        <f t="shared" si="1"/>
        <v>4.7877000000000001</v>
      </c>
      <c r="K18" s="12">
        <f t="shared" si="3"/>
        <v>1.4142135623730951E-4</v>
      </c>
      <c r="L18" s="7">
        <v>17</v>
      </c>
      <c r="O18">
        <f t="shared" si="4"/>
        <v>14.263510000000007</v>
      </c>
    </row>
    <row r="19" spans="1:15" x14ac:dyDescent="0.25">
      <c r="A19" s="6" t="s">
        <v>23</v>
      </c>
      <c r="B19" s="6">
        <v>6.3258999999999999</v>
      </c>
      <c r="C19" s="12">
        <v>1E-4</v>
      </c>
      <c r="D19" s="8">
        <v>7.0982000000000003</v>
      </c>
      <c r="E19" s="11">
        <v>1E-4</v>
      </c>
      <c r="F19" s="4">
        <f t="shared" si="0"/>
        <v>0.77230000000000043</v>
      </c>
      <c r="G19" s="11">
        <f t="shared" si="2"/>
        <v>1.4142135623730951E-4</v>
      </c>
      <c r="H19" s="6">
        <v>11.090999999999999</v>
      </c>
      <c r="I19" s="11">
        <v>1E-4</v>
      </c>
      <c r="J19" s="5">
        <f t="shared" si="1"/>
        <v>4.7650999999999994</v>
      </c>
      <c r="K19" s="12">
        <f t="shared" si="3"/>
        <v>1.4142135623730951E-4</v>
      </c>
      <c r="L19" s="7">
        <v>18</v>
      </c>
      <c r="O19">
        <f t="shared" si="4"/>
        <v>15.102540000000008</v>
      </c>
    </row>
    <row r="20" spans="1:15" x14ac:dyDescent="0.25">
      <c r="A20" s="6" t="s">
        <v>24</v>
      </c>
      <c r="B20" s="6">
        <v>6.5312000000000001</v>
      </c>
      <c r="C20" s="12">
        <v>1E-4</v>
      </c>
      <c r="D20" s="8">
        <v>7.2911000000000001</v>
      </c>
      <c r="E20" s="11">
        <v>1E-4</v>
      </c>
      <c r="F20" s="4">
        <f t="shared" si="0"/>
        <v>0.75990000000000002</v>
      </c>
      <c r="G20" s="11">
        <f t="shared" si="2"/>
        <v>1.4142135623730951E-4</v>
      </c>
      <c r="H20" s="6">
        <v>11.2882</v>
      </c>
      <c r="I20" s="11">
        <v>1E-4</v>
      </c>
      <c r="J20" s="5">
        <f t="shared" si="1"/>
        <v>4.7569999999999997</v>
      </c>
      <c r="K20" s="12">
        <f t="shared" si="3"/>
        <v>1.4142135623730951E-4</v>
      </c>
      <c r="L20" s="7">
        <v>19</v>
      </c>
      <c r="O20">
        <f t="shared" si="4"/>
        <v>15.941570000000008</v>
      </c>
    </row>
    <row r="21" spans="1:15" x14ac:dyDescent="0.25">
      <c r="A21" s="6" t="s">
        <v>25</v>
      </c>
      <c r="B21" s="6">
        <v>6.2478999999999996</v>
      </c>
      <c r="C21" s="12">
        <v>1E-4</v>
      </c>
      <c r="D21" s="8">
        <v>7.1501999999999999</v>
      </c>
      <c r="E21" s="11">
        <v>1E-4</v>
      </c>
      <c r="F21" s="4">
        <f t="shared" si="0"/>
        <v>0.90230000000000032</v>
      </c>
      <c r="G21" s="11">
        <f t="shared" si="2"/>
        <v>1.4142135623730951E-4</v>
      </c>
      <c r="H21" s="6">
        <v>11.1372</v>
      </c>
      <c r="I21" s="11">
        <v>1E-4</v>
      </c>
      <c r="J21" s="5">
        <f t="shared" si="1"/>
        <v>4.8893000000000004</v>
      </c>
      <c r="K21" s="12">
        <f t="shared" si="3"/>
        <v>1.4142135623730951E-4</v>
      </c>
      <c r="L21" s="7">
        <v>20</v>
      </c>
      <c r="O21">
        <f t="shared" si="4"/>
        <v>16.780600000000007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2021-08-02T15:06:48Z</dcterms:modified>
</cp:coreProperties>
</file>